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25en\Downloads\"/>
    </mc:Choice>
  </mc:AlternateContent>
  <xr:revisionPtr revIDLastSave="0" documentId="13_ncr:1_{F17F417A-FD19-4AFD-AEAF-BB56CA26CAA1}" xr6:coauthVersionLast="47" xr6:coauthVersionMax="47" xr10:uidLastSave="{00000000-0000-0000-0000-000000000000}"/>
  <bookViews>
    <workbookView xWindow="32355" yWindow="2385" windowWidth="21600" windowHeight="11295" activeTab="3" xr2:uid="{00000000-000D-0000-FFFF-FFFF00000000}"/>
  </bookViews>
  <sheets>
    <sheet name="รายการสรุป" sheetId="4" r:id="rId1"/>
    <sheet name="รอบี่ 1 OK" sheetId="1" r:id="rId2"/>
    <sheet name="รอบี่ 2" sheetId="2" r:id="rId3"/>
    <sheet name="Sheet1" sheetId="5" r:id="rId4"/>
    <sheet name="รอบี่ 3" sheetId="3" r:id="rId5"/>
  </sheets>
  <calcPr calcId="181029"/>
  <pivotCaches>
    <pivotCache cacheId="3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F13" i="3"/>
  <c r="F14" i="3"/>
  <c r="F15" i="3"/>
  <c r="F16" i="3"/>
  <c r="F17" i="3"/>
  <c r="D26" i="2" l="1"/>
  <c r="F8" i="2" l="1"/>
  <c r="K22" i="4" l="1"/>
  <c r="F12" i="3" l="1"/>
  <c r="F10" i="3"/>
  <c r="F9" i="3"/>
  <c r="G10" i="3" s="1"/>
  <c r="F7" i="3"/>
  <c r="G8" i="3" s="1"/>
  <c r="F6" i="3"/>
  <c r="F5" i="3"/>
  <c r="G6" i="3" s="1"/>
  <c r="F4" i="3"/>
  <c r="F3" i="3"/>
  <c r="G4" i="3" s="1"/>
  <c r="F18" i="2"/>
  <c r="F19" i="3" l="1"/>
  <c r="F10" i="2"/>
  <c r="F11" i="2"/>
  <c r="G11" i="2" l="1"/>
  <c r="F4" i="2"/>
  <c r="F14" i="2"/>
  <c r="F15" i="2"/>
  <c r="F16" i="2"/>
  <c r="F17" i="2"/>
  <c r="F13" i="2" l="1"/>
  <c r="F6" i="2" l="1"/>
  <c r="F9" i="2" l="1"/>
  <c r="F7" i="2"/>
  <c r="G9" i="2" s="1"/>
  <c r="F5" i="2" l="1"/>
  <c r="G6" i="2" s="1"/>
  <c r="F3" i="2" l="1"/>
  <c r="F20" i="2" l="1"/>
  <c r="G4" i="2"/>
  <c r="F8" i="1"/>
  <c r="F11" i="1"/>
  <c r="F10" i="1"/>
  <c r="G12" i="1" s="1"/>
  <c r="F9" i="1"/>
  <c r="E14" i="1" s="1"/>
  <c r="E15" i="1" s="1"/>
  <c r="F7" i="1" l="1"/>
  <c r="F5" i="1"/>
  <c r="F6" i="1"/>
  <c r="F4" i="1"/>
  <c r="F3" i="1"/>
  <c r="F15" i="1" l="1"/>
</calcChain>
</file>

<file path=xl/sharedStrings.xml><?xml version="1.0" encoding="utf-8"?>
<sst xmlns="http://schemas.openxmlformats.org/spreadsheetml/2006/main" count="201" uniqueCount="89">
  <si>
    <t>กลุ่มงานที่ขอ</t>
  </si>
  <si>
    <t>ประเภท</t>
  </si>
  <si>
    <t>จำนวน</t>
  </si>
  <si>
    <t>ราคากลาง</t>
  </si>
  <si>
    <t>รหัสครุภัณฑ์เดิม</t>
  </si>
  <si>
    <t>ลำดับที่</t>
  </si>
  <si>
    <t>กลุ่มงานบริหารทั่วไป</t>
  </si>
  <si>
    <t>รวมราคา</t>
  </si>
  <si>
    <t>7440-001-0001/144,141,154</t>
  </si>
  <si>
    <t>ไม่ระบุ</t>
  </si>
  <si>
    <t>ใช้มากี่ปี</t>
  </si>
  <si>
    <t>กลุ่มงานแผนไทยฯ</t>
  </si>
  <si>
    <t>เหตุผล</t>
  </si>
  <si>
    <t>กลุ่มงานยุทธฯ</t>
  </si>
  <si>
    <t>เครื่องโน๊ตบุ๊ค ประมวลผล</t>
  </si>
  <si>
    <t>ขอทดแทนเครื่องเก่า</t>
  </si>
  <si>
    <t>จัดหาใหม่</t>
  </si>
  <si>
    <t>ผู้บริหาร</t>
  </si>
  <si>
    <t>เครื่องคอมพิวเตอร์ All in One ประมวลผล</t>
  </si>
  <si>
    <t>กลุ่มงานสุขภาพดิจิทัล</t>
  </si>
  <si>
    <t>อุปกรณกระจายสัญญาณไรสาย (Access Point) แบบที่ 1</t>
  </si>
  <si>
    <t>อุปกรณกระจายสัญญาณ (L3 Switch) ขนาด 24 ชอง</t>
  </si>
  <si>
    <t xml:space="preserve">อุปกรณกระจายสัญญาณ (L2 Switch) ขนาด 16 ชอง </t>
  </si>
  <si>
    <t>กลุ่มงาน QA</t>
  </si>
  <si>
    <t>รอบที่ 2</t>
  </si>
  <si>
    <t>กลุ่มงานส่งเสริมสุขภาพ</t>
  </si>
  <si>
    <t>จัดหาเรียบร้อยแล้ว</t>
  </si>
  <si>
    <t>กลุ่มงานทรัพยากรบุคคล</t>
  </si>
  <si>
    <t>ขอปรับปรุง HDD จำนวน2</t>
  </si>
  <si>
    <t>รอบขอจัดหา รอบที่ 1</t>
  </si>
  <si>
    <t>รอบขอจัดหา รอบที่ 2</t>
  </si>
  <si>
    <t>เครื่องคอมพิวเตอร์ โน๊ตบุ๊ค สำนักงาน</t>
  </si>
  <si>
    <t>ใหม่ 2 /ทดแทน 1</t>
  </si>
  <si>
    <t>กลุ่มงานพัสดุ</t>
  </si>
  <si>
    <t>คร.</t>
  </si>
  <si>
    <t>ซ่อมสายชาร์ท NOTEBOOK</t>
  </si>
  <si>
    <t>QA</t>
  </si>
  <si>
    <t>128GB</t>
  </si>
  <si>
    <t>SSD 512GB</t>
  </si>
  <si>
    <t>SD CARD</t>
  </si>
  <si>
    <t>CARD READER</t>
  </si>
  <si>
    <t>24 มีค 678</t>
  </si>
  <si>
    <t>14 มีค 2568</t>
  </si>
  <si>
    <t>4 มีค 68</t>
  </si>
  <si>
    <t>28 มค 68</t>
  </si>
  <si>
    <t>เครื่องคอมพิวเตอร์ โน๊ตบุ๊ค ประมวลผล</t>
  </si>
  <si>
    <t>เครื่องคอมพิวเตอร์ All in One สำนักงาน</t>
  </si>
  <si>
    <t>สุขภาพดิจิทัล</t>
  </si>
  <si>
    <t>RAM 64 GB</t>
  </si>
  <si>
    <t>สำรวจข้อมูลเดิม</t>
  </si>
  <si>
    <t>ความต้องการ/คำขอ/แผ่นใหม่</t>
  </si>
  <si>
    <t>กลุ่มงาน</t>
  </si>
  <si>
    <t>เครื่องเกิน 5 ปี</t>
  </si>
  <si>
    <t>ทดแทน</t>
  </si>
  <si>
    <t>งบประมาณ</t>
  </si>
  <si>
    <t>ผู้บริหารฯ</t>
  </si>
  <si>
    <t>-</t>
  </si>
  <si>
    <t>กลุ่มงานบริหารงานทั่วไป</t>
  </si>
  <si>
    <t xml:space="preserve">       งานการเงิน</t>
  </si>
  <si>
    <t xml:space="preserve">       งานพัสดุ</t>
  </si>
  <si>
    <t>กลุ่มงานยุทธศาสตร์</t>
  </si>
  <si>
    <t>กลุ่มงานควบคุมโรคติดต่อ</t>
  </si>
  <si>
    <t>กลุ่มงานควบคุมโรคไม่ติดต่อ สุขภาพจิตและยาเสพติด</t>
  </si>
  <si>
    <t>กลุ่มงานคุ้มครองผู้บริโภค</t>
  </si>
  <si>
    <t>กลุ่มกฎหมาย</t>
  </si>
  <si>
    <t>กลุ่มงานสาธารณสุขมูลฐานและปฐมภูมิ</t>
  </si>
  <si>
    <t>กลุ่มงานทันตกรรม</t>
  </si>
  <si>
    <t>กลุ่มงานอนามัยสิ่งแวดล้อม</t>
  </si>
  <si>
    <t>กลุ่มงานแพทย์แผนไทย</t>
  </si>
  <si>
    <t>กลุ่มงานพัฒนาคุณภาพและรูปแบบบริการ</t>
  </si>
  <si>
    <t>กลุ่มงานประกันสุขภาพ</t>
  </si>
  <si>
    <t>ลำดับ</t>
  </si>
  <si>
    <t>ซ่อมบำรุง</t>
  </si>
  <si>
    <t>ข้อมูลการบริหารจัดการการจัดหาคอมพิวเตอร์ภาครัฐ สำนักงานสาธารณสุขจังหวัดกาฬสินธุ์</t>
  </si>
  <si>
    <t>รอบที่ 2/2568</t>
  </si>
  <si>
    <t>เครื่อง PC</t>
  </si>
  <si>
    <t>Notebook</t>
  </si>
  <si>
    <t>จำนวนบุคลากร</t>
  </si>
  <si>
    <t>Server</t>
  </si>
  <si>
    <t>PC= 3/N=3/S=14</t>
  </si>
  <si>
    <t>ปรับ RAM ระบบสารบรรณ</t>
  </si>
  <si>
    <t>ขอ Card กล้อง 2 อันรวม 4,000+ อุปกรณ์อ่าน card 1 อัน ราคา 1500</t>
  </si>
  <si>
    <t>ปรับปรุง HDD เป็น SSD 4 เครื่อง</t>
  </si>
  <si>
    <t>หมายเหตุ</t>
  </si>
  <si>
    <t>RAM 64 GB SERVER</t>
  </si>
  <si>
    <t>Row Labels</t>
  </si>
  <si>
    <t>(blank)</t>
  </si>
  <si>
    <t>Grand Total</t>
  </si>
  <si>
    <t>Sum of จำนวน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</si>
</sst>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8"/>
      <color theme="1"/>
      <name val="TH SarabunPSK"/>
      <family val="2"/>
    </font>
    <font>
      <b/>
      <sz val="16"/>
      <color rgb="FFC00000"/>
      <name val="TH SarabunPSK"/>
      <family val="2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4" tint="-0.499984740745262"/>
      <name val="TH SarabunPSK"/>
      <family val="2"/>
    </font>
    <font>
      <sz val="18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8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/>
    <xf numFmtId="164" fontId="3" fillId="3" borderId="0" xfId="1" applyNumberFormat="1" applyFont="1" applyFill="1"/>
    <xf numFmtId="0" fontId="5" fillId="0" borderId="0" xfId="0" applyFont="1"/>
    <xf numFmtId="164" fontId="6" fillId="0" borderId="0" xfId="0" applyNumberFormat="1" applyFont="1"/>
    <xf numFmtId="0" fontId="0" fillId="4" borderId="0" xfId="0" applyFill="1"/>
    <xf numFmtId="164" fontId="3" fillId="3" borderId="1" xfId="1" applyNumberFormat="1" applyFont="1" applyFill="1" applyBorder="1"/>
    <xf numFmtId="0" fontId="4" fillId="0" borderId="1" xfId="0" applyFont="1" applyBorder="1"/>
    <xf numFmtId="0" fontId="0" fillId="0" borderId="1" xfId="0" applyBorder="1"/>
    <xf numFmtId="0" fontId="3" fillId="0" borderId="1" xfId="0" applyFont="1" applyBorder="1"/>
    <xf numFmtId="164" fontId="3" fillId="0" borderId="1" xfId="1" applyNumberFormat="1" applyFont="1" applyFill="1" applyBorder="1"/>
    <xf numFmtId="164" fontId="3" fillId="0" borderId="1" xfId="0" applyNumberFormat="1" applyFont="1" applyBorder="1"/>
    <xf numFmtId="0" fontId="0" fillId="0" borderId="2" xfId="0" applyFill="1" applyBorder="1"/>
    <xf numFmtId="164" fontId="3" fillId="3" borderId="2" xfId="1" applyNumberFormat="1" applyFont="1" applyFill="1" applyBorder="1"/>
    <xf numFmtId="0" fontId="7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vertical="center" wrapText="1"/>
    </xf>
    <xf numFmtId="164" fontId="0" fillId="0" borderId="0" xfId="1" applyNumberFormat="1" applyFont="1" applyAlignment="1"/>
    <xf numFmtId="0" fontId="2" fillId="7" borderId="1" xfId="0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>
      <alignment vertical="center" wrapText="1"/>
    </xf>
    <xf numFmtId="164" fontId="0" fillId="0" borderId="0" xfId="0" applyNumberFormat="1"/>
    <xf numFmtId="0" fontId="0" fillId="6" borderId="1" xfId="0" applyFill="1" applyBorder="1"/>
    <xf numFmtId="164" fontId="3" fillId="6" borderId="1" xfId="1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nassanan phoocharuek" refreshedDate="45859.479730671294" createdVersion="7" refreshedVersion="7" minRefreshableVersion="3" recordCount="15" xr:uid="{DB74FD04-5C5F-4503-8A38-008EDC53CF13}">
  <cacheSource type="worksheet">
    <worksheetSource ref="C2:E17" sheet="รอบี่ 3"/>
  </cacheSource>
  <cacheFields count="3">
    <cacheField name="ประเภท" numFmtId="0">
      <sharedItems containsBlank="1" count="10">
        <s v="เครื่องคอมพิวเตอร์ All in One ประมวลผล"/>
        <s v="เครื่องคอมพิวเตอร์ โน๊ตบุ๊ค สำนักงาน"/>
        <s v="ขอปรับปรุง HDD จำนวน2"/>
        <s v="เครื่องคอมพิวเตอร์ All in One สำนักงาน"/>
        <s v="เครื่องคอมพิวเตอร์ โน๊ตบุ๊ค ประมวลผล"/>
        <m/>
        <s v="ซ่อมสายชาร์ท NOTEBOOK"/>
        <s v="SSD 512GB"/>
        <s v="128GB"/>
        <s v="RAM 64 GB"/>
      </sharedItems>
    </cacheField>
    <cacheField name="จำนวน" numFmtId="0">
      <sharedItems containsString="0" containsBlank="1" containsNumber="1" containsInteger="1" minValue="1" maxValue="5"/>
    </cacheField>
    <cacheField name="ราคากลาง" numFmtId="164">
      <sharedItems containsString="0" containsBlank="1" containsNumber="1" containsInteger="1" minValue="1500" maxValue="7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x v="0"/>
    <n v="1"/>
    <n v="24000"/>
  </r>
  <r>
    <x v="0"/>
    <n v="2"/>
    <n v="24000"/>
  </r>
  <r>
    <x v="0"/>
    <n v="3"/>
    <n v="24000"/>
  </r>
  <r>
    <x v="1"/>
    <n v="1"/>
    <n v="19000"/>
  </r>
  <r>
    <x v="0"/>
    <n v="4"/>
    <n v="24000"/>
  </r>
  <r>
    <x v="2"/>
    <n v="2"/>
    <n v="5000"/>
  </r>
  <r>
    <x v="3"/>
    <n v="2"/>
    <n v="19000"/>
  </r>
  <r>
    <x v="4"/>
    <n v="1"/>
    <n v="24000"/>
  </r>
  <r>
    <x v="5"/>
    <m/>
    <m/>
  </r>
  <r>
    <x v="0"/>
    <n v="2"/>
    <n v="24000"/>
  </r>
  <r>
    <x v="6"/>
    <n v="1"/>
    <n v="5000"/>
  </r>
  <r>
    <x v="7"/>
    <n v="5"/>
    <n v="5000"/>
  </r>
  <r>
    <x v="8"/>
    <n v="2"/>
    <n v="2000"/>
  </r>
  <r>
    <x v="5"/>
    <n v="1"/>
    <n v="1500"/>
  </r>
  <r>
    <x v="9"/>
    <n v="1"/>
    <n v="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D9348E-C8DF-49A0-95C3-6F27F021EBBB}" name="PivotTable1" cacheId="3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14" firstHeaderRow="1" firstDataRow="1" firstDataCol="1"/>
  <pivotFields count="3">
    <pivotField axis="axisRow" showAll="0">
      <items count="11">
        <item x="8"/>
        <item x="9"/>
        <item x="7"/>
        <item x="2"/>
        <item x="0"/>
        <item x="3"/>
        <item x="4"/>
        <item x="1"/>
        <item x="6"/>
        <item x="5"/>
        <item t="default"/>
      </items>
    </pivotField>
    <pivotField dataField="1" showAll="0"/>
    <pivotField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 of จำนวน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workbookViewId="0">
      <selection activeCell="A17" sqref="A17"/>
    </sheetView>
  </sheetViews>
  <sheetFormatPr defaultRowHeight="21" x14ac:dyDescent="0.35"/>
  <cols>
    <col min="2" max="2" width="43.75" customWidth="1"/>
    <col min="3" max="3" width="12.5" customWidth="1"/>
    <col min="4" max="4" width="11.75" customWidth="1"/>
    <col min="5" max="5" width="9.75" customWidth="1"/>
    <col min="6" max="6" width="13.5" customWidth="1"/>
    <col min="7" max="7" width="20.125" customWidth="1"/>
    <col min="8" max="8" width="12.125" customWidth="1"/>
    <col min="9" max="9" width="10.5" customWidth="1"/>
    <col min="10" max="10" width="11.125" customWidth="1"/>
    <col min="11" max="11" width="13" customWidth="1"/>
    <col min="12" max="12" width="30" customWidth="1"/>
  </cols>
  <sheetData>
    <row r="1" spans="1:12" ht="28.5" x14ac:dyDescent="0.45">
      <c r="B1" s="3" t="s">
        <v>73</v>
      </c>
      <c r="C1" s="3"/>
      <c r="K1" s="3" t="s">
        <v>74</v>
      </c>
    </row>
    <row r="2" spans="1:12" ht="23.25" x14ac:dyDescent="0.35">
      <c r="A2" s="14"/>
      <c r="B2" s="35" t="s">
        <v>49</v>
      </c>
      <c r="C2" s="35"/>
      <c r="D2" s="35"/>
      <c r="E2" s="35"/>
      <c r="F2" s="35"/>
      <c r="G2" s="35"/>
      <c r="H2" s="35" t="s">
        <v>50</v>
      </c>
      <c r="I2" s="35"/>
      <c r="J2" s="35"/>
      <c r="K2" s="15"/>
      <c r="L2" s="15" t="s">
        <v>83</v>
      </c>
    </row>
    <row r="3" spans="1:12" ht="46.5" x14ac:dyDescent="0.35">
      <c r="A3" s="22" t="s">
        <v>71</v>
      </c>
      <c r="B3" s="15" t="s">
        <v>51</v>
      </c>
      <c r="C3" s="15" t="s">
        <v>75</v>
      </c>
      <c r="D3" s="15" t="s">
        <v>76</v>
      </c>
      <c r="E3" s="15" t="s">
        <v>78</v>
      </c>
      <c r="F3" s="27" t="s">
        <v>77</v>
      </c>
      <c r="G3" s="15" t="s">
        <v>52</v>
      </c>
      <c r="H3" s="25" t="s">
        <v>16</v>
      </c>
      <c r="I3" s="23" t="s">
        <v>53</v>
      </c>
      <c r="J3" s="21" t="s">
        <v>72</v>
      </c>
      <c r="K3" s="15" t="s">
        <v>54</v>
      </c>
      <c r="L3" s="16"/>
    </row>
    <row r="4" spans="1:12" ht="23.25" x14ac:dyDescent="0.35">
      <c r="A4" s="20">
        <v>1</v>
      </c>
      <c r="B4" s="17" t="s">
        <v>55</v>
      </c>
      <c r="C4" s="18">
        <v>8</v>
      </c>
      <c r="D4" s="18">
        <v>1</v>
      </c>
      <c r="E4" s="18"/>
      <c r="F4" s="30">
        <v>8</v>
      </c>
      <c r="G4" s="18" t="s">
        <v>56</v>
      </c>
      <c r="H4" s="26" t="s">
        <v>56</v>
      </c>
      <c r="I4" s="24" t="s">
        <v>56</v>
      </c>
      <c r="J4" s="19"/>
      <c r="K4" s="28"/>
      <c r="L4" s="17"/>
    </row>
    <row r="5" spans="1:12" ht="23.25" x14ac:dyDescent="0.35">
      <c r="A5" s="20">
        <v>2</v>
      </c>
      <c r="B5" s="17" t="s">
        <v>57</v>
      </c>
      <c r="C5" s="18"/>
      <c r="D5" s="18"/>
      <c r="E5" s="18"/>
      <c r="F5" s="30">
        <v>45</v>
      </c>
      <c r="G5" s="18"/>
      <c r="H5" s="26"/>
      <c r="I5" s="24"/>
      <c r="J5" s="19"/>
      <c r="K5" s="29"/>
      <c r="L5" s="17"/>
    </row>
    <row r="6" spans="1:12" ht="23.25" x14ac:dyDescent="0.35">
      <c r="A6" s="20">
        <v>3</v>
      </c>
      <c r="B6" s="17" t="s">
        <v>58</v>
      </c>
      <c r="C6" s="18">
        <v>13</v>
      </c>
      <c r="D6" s="18">
        <v>1</v>
      </c>
      <c r="E6" s="18"/>
      <c r="F6" s="30">
        <v>13</v>
      </c>
      <c r="G6" s="18">
        <v>5</v>
      </c>
      <c r="H6" s="26"/>
      <c r="I6" s="24">
        <v>3</v>
      </c>
      <c r="J6" s="19"/>
      <c r="K6" s="28">
        <v>72000</v>
      </c>
      <c r="L6" s="17"/>
    </row>
    <row r="7" spans="1:12" ht="23.25" x14ac:dyDescent="0.35">
      <c r="A7" s="20">
        <v>4</v>
      </c>
      <c r="B7" s="17" t="s">
        <v>59</v>
      </c>
      <c r="C7" s="18">
        <v>9</v>
      </c>
      <c r="D7" s="18" t="s">
        <v>56</v>
      </c>
      <c r="E7" s="18"/>
      <c r="F7" s="30">
        <v>9</v>
      </c>
      <c r="G7" s="18">
        <v>4</v>
      </c>
      <c r="H7" s="26"/>
      <c r="I7" s="24">
        <v>2</v>
      </c>
      <c r="J7" s="19"/>
      <c r="K7" s="28">
        <v>48000</v>
      </c>
      <c r="L7" s="17"/>
    </row>
    <row r="8" spans="1:12" ht="23.25" x14ac:dyDescent="0.35">
      <c r="A8" s="20">
        <v>5</v>
      </c>
      <c r="B8" s="17" t="s">
        <v>27</v>
      </c>
      <c r="C8" s="18">
        <v>14</v>
      </c>
      <c r="D8" s="18">
        <v>1</v>
      </c>
      <c r="E8" s="18"/>
      <c r="F8" s="30">
        <v>14</v>
      </c>
      <c r="G8" s="18">
        <v>4</v>
      </c>
      <c r="H8" s="26"/>
      <c r="I8" s="24">
        <v>4</v>
      </c>
      <c r="J8" s="19">
        <v>2</v>
      </c>
      <c r="K8" s="28">
        <v>106000</v>
      </c>
      <c r="L8" s="17"/>
    </row>
    <row r="9" spans="1:12" ht="23.25" x14ac:dyDescent="0.35">
      <c r="A9" s="20">
        <v>6</v>
      </c>
      <c r="B9" s="17" t="s">
        <v>60</v>
      </c>
      <c r="C9" s="18">
        <v>10</v>
      </c>
      <c r="D9" s="18">
        <v>1</v>
      </c>
      <c r="E9" s="18"/>
      <c r="F9" s="30">
        <v>10</v>
      </c>
      <c r="G9" s="18"/>
      <c r="H9" s="26"/>
      <c r="I9" s="24"/>
      <c r="J9" s="19"/>
      <c r="K9" s="28"/>
      <c r="L9" s="17"/>
    </row>
    <row r="10" spans="1:12" ht="23.25" x14ac:dyDescent="0.35">
      <c r="A10" s="20">
        <v>7</v>
      </c>
      <c r="B10" s="17" t="s">
        <v>19</v>
      </c>
      <c r="C10" s="18">
        <v>9</v>
      </c>
      <c r="D10" s="18">
        <v>3</v>
      </c>
      <c r="E10" s="18">
        <v>18</v>
      </c>
      <c r="F10" s="30">
        <v>8</v>
      </c>
      <c r="G10" s="18" t="s">
        <v>79</v>
      </c>
      <c r="H10" s="26"/>
      <c r="I10" s="24"/>
      <c r="J10" s="19">
        <v>1</v>
      </c>
      <c r="K10" s="28">
        <v>70000</v>
      </c>
      <c r="L10" s="8" t="s">
        <v>80</v>
      </c>
    </row>
    <row r="11" spans="1:12" ht="23.25" x14ac:dyDescent="0.35">
      <c r="A11" s="20">
        <v>8</v>
      </c>
      <c r="B11" s="17" t="s">
        <v>25</v>
      </c>
      <c r="C11" s="18">
        <v>5</v>
      </c>
      <c r="D11" s="18">
        <v>1</v>
      </c>
      <c r="E11" s="18"/>
      <c r="F11" s="30">
        <v>8</v>
      </c>
      <c r="G11" s="18">
        <v>3</v>
      </c>
      <c r="H11" s="26">
        <v>3</v>
      </c>
      <c r="I11" s="24">
        <v>1</v>
      </c>
      <c r="J11" s="19"/>
      <c r="K11" s="28">
        <v>91000</v>
      </c>
      <c r="L11" s="17"/>
    </row>
    <row r="12" spans="1:12" ht="23.25" x14ac:dyDescent="0.35">
      <c r="A12" s="20">
        <v>9</v>
      </c>
      <c r="B12" s="17" t="s">
        <v>61</v>
      </c>
      <c r="C12" s="18">
        <v>8</v>
      </c>
      <c r="D12" s="18">
        <v>4</v>
      </c>
      <c r="E12" s="18"/>
      <c r="F12" s="30">
        <v>11</v>
      </c>
      <c r="G12" s="18">
        <v>10</v>
      </c>
      <c r="H12" s="26"/>
      <c r="I12" s="24"/>
      <c r="J12" s="19">
        <v>1</v>
      </c>
      <c r="K12" s="28">
        <v>5000</v>
      </c>
      <c r="L12" s="17"/>
    </row>
    <row r="13" spans="1:12" ht="23.25" x14ac:dyDescent="0.35">
      <c r="A13" s="20">
        <v>10</v>
      </c>
      <c r="B13" s="17" t="s">
        <v>62</v>
      </c>
      <c r="C13" s="18">
        <v>13</v>
      </c>
      <c r="D13" s="18"/>
      <c r="E13" s="18"/>
      <c r="F13" s="30">
        <v>13</v>
      </c>
      <c r="G13" s="18">
        <v>5</v>
      </c>
      <c r="H13" s="26"/>
      <c r="I13" s="24"/>
      <c r="K13" s="28"/>
      <c r="L13" s="17"/>
    </row>
    <row r="14" spans="1:12" ht="23.25" x14ac:dyDescent="0.35">
      <c r="A14" s="20">
        <v>11</v>
      </c>
      <c r="B14" s="17" t="s">
        <v>63</v>
      </c>
      <c r="C14" s="18">
        <v>22</v>
      </c>
      <c r="D14" s="18">
        <v>3</v>
      </c>
      <c r="E14" s="18"/>
      <c r="F14" s="30">
        <v>22</v>
      </c>
      <c r="G14" s="18">
        <v>11</v>
      </c>
      <c r="H14" s="26"/>
      <c r="I14" s="24"/>
      <c r="J14" s="19"/>
      <c r="K14" s="28"/>
      <c r="L14" s="17"/>
    </row>
    <row r="15" spans="1:12" ht="23.25" x14ac:dyDescent="0.35">
      <c r="A15" s="20">
        <v>12</v>
      </c>
      <c r="B15" s="17" t="s">
        <v>64</v>
      </c>
      <c r="C15" s="18">
        <v>5</v>
      </c>
      <c r="D15" s="18"/>
      <c r="E15" s="18"/>
      <c r="F15" s="30">
        <v>5</v>
      </c>
      <c r="G15" s="18">
        <v>3</v>
      </c>
      <c r="H15" s="26"/>
      <c r="I15" s="24"/>
      <c r="J15" s="19"/>
      <c r="K15" s="28"/>
      <c r="L15" s="17"/>
    </row>
    <row r="16" spans="1:12" ht="69.75" x14ac:dyDescent="0.35">
      <c r="A16" s="20">
        <v>13</v>
      </c>
      <c r="B16" s="17" t="s">
        <v>65</v>
      </c>
      <c r="C16" s="18">
        <v>7</v>
      </c>
      <c r="D16" s="18"/>
      <c r="E16" s="18"/>
      <c r="F16" s="30">
        <v>7</v>
      </c>
      <c r="G16" s="18">
        <v>2</v>
      </c>
      <c r="H16" s="26"/>
      <c r="I16" s="24"/>
      <c r="J16" s="19">
        <v>2</v>
      </c>
      <c r="K16" s="28">
        <v>5500</v>
      </c>
      <c r="L16" s="19" t="s">
        <v>81</v>
      </c>
    </row>
    <row r="17" spans="1:12" ht="23.25" x14ac:dyDescent="0.35">
      <c r="A17" s="20">
        <v>14</v>
      </c>
      <c r="B17" s="17" t="s">
        <v>66</v>
      </c>
      <c r="C17" s="18">
        <v>5</v>
      </c>
      <c r="D17" s="18"/>
      <c r="E17" s="18"/>
      <c r="F17" s="30">
        <v>5</v>
      </c>
      <c r="G17" s="18">
        <v>2</v>
      </c>
      <c r="H17" s="26"/>
      <c r="I17" s="24"/>
      <c r="J17" s="19"/>
      <c r="K17" s="28"/>
      <c r="L17" s="17"/>
    </row>
    <row r="18" spans="1:12" ht="23.25" x14ac:dyDescent="0.35">
      <c r="A18" s="20">
        <v>15</v>
      </c>
      <c r="B18" s="17" t="s">
        <v>67</v>
      </c>
      <c r="C18" s="18">
        <v>5</v>
      </c>
      <c r="D18" s="18">
        <v>1</v>
      </c>
      <c r="E18" s="18"/>
      <c r="F18" s="30">
        <v>6</v>
      </c>
      <c r="G18" s="18">
        <v>2</v>
      </c>
      <c r="H18" s="26"/>
      <c r="I18" s="24"/>
      <c r="J18" s="19"/>
      <c r="K18" s="28"/>
      <c r="L18" s="17"/>
    </row>
    <row r="19" spans="1:12" ht="23.25" x14ac:dyDescent="0.35">
      <c r="A19" s="20">
        <v>16</v>
      </c>
      <c r="B19" s="17" t="s">
        <v>68</v>
      </c>
      <c r="C19" s="18">
        <v>5</v>
      </c>
      <c r="D19" s="18"/>
      <c r="E19" s="18"/>
      <c r="F19" s="30">
        <v>6</v>
      </c>
      <c r="G19" s="18">
        <v>4</v>
      </c>
      <c r="H19" s="26"/>
      <c r="I19" s="24"/>
      <c r="J19" s="19"/>
      <c r="K19" s="28"/>
      <c r="L19" s="17"/>
    </row>
    <row r="20" spans="1:12" ht="23.25" x14ac:dyDescent="0.35">
      <c r="A20" s="20">
        <v>17</v>
      </c>
      <c r="B20" s="17" t="s">
        <v>69</v>
      </c>
      <c r="C20" s="18">
        <v>7</v>
      </c>
      <c r="D20" s="18"/>
      <c r="E20" s="18"/>
      <c r="F20" s="30">
        <v>8</v>
      </c>
      <c r="G20" s="18">
        <v>3</v>
      </c>
      <c r="H20" s="26">
        <v>1</v>
      </c>
      <c r="I20" s="24">
        <v>2</v>
      </c>
      <c r="J20" s="19">
        <v>4</v>
      </c>
      <c r="K20" s="28">
        <v>62000</v>
      </c>
      <c r="L20" s="8"/>
    </row>
    <row r="21" spans="1:12" ht="23.25" x14ac:dyDescent="0.35">
      <c r="A21" s="20"/>
      <c r="B21" s="17"/>
      <c r="C21" s="18"/>
      <c r="D21" s="18"/>
      <c r="E21" s="18"/>
      <c r="F21" s="30"/>
      <c r="G21" s="18"/>
      <c r="H21" s="26"/>
      <c r="I21" s="24"/>
      <c r="J21" s="19">
        <v>4</v>
      </c>
      <c r="K21" s="28">
        <v>25000</v>
      </c>
      <c r="L21" s="19" t="s">
        <v>82</v>
      </c>
    </row>
    <row r="22" spans="1:12" ht="23.25" x14ac:dyDescent="0.35">
      <c r="A22" s="20">
        <v>18</v>
      </c>
      <c r="B22" s="17" t="s">
        <v>70</v>
      </c>
      <c r="C22" s="18">
        <v>7</v>
      </c>
      <c r="D22" s="18"/>
      <c r="E22" s="18"/>
      <c r="F22" s="30">
        <v>7</v>
      </c>
      <c r="G22" s="18">
        <v>3</v>
      </c>
      <c r="H22" s="26"/>
      <c r="I22" s="24"/>
      <c r="J22" s="19"/>
      <c r="K22" s="31">
        <f>SUM(K4:K21)</f>
        <v>484500</v>
      </c>
      <c r="L22" s="17"/>
    </row>
  </sheetData>
  <mergeCells count="2">
    <mergeCell ref="B2:G2"/>
    <mergeCell ref="H2:J2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zoomScale="130" zoomScaleNormal="130" workbookViewId="0">
      <selection activeCell="B17" sqref="B17"/>
    </sheetView>
  </sheetViews>
  <sheetFormatPr defaultRowHeight="21" x14ac:dyDescent="0.35"/>
  <cols>
    <col min="1" max="1" width="10.5" customWidth="1"/>
    <col min="2" max="2" width="21.25" customWidth="1"/>
    <col min="3" max="3" width="51.875" customWidth="1"/>
    <col min="4" max="4" width="14.375" customWidth="1"/>
    <col min="5" max="5" width="13.5" customWidth="1"/>
    <col min="6" max="6" width="19.375" customWidth="1"/>
    <col min="7" max="7" width="23" customWidth="1"/>
    <col min="8" max="8" width="34.125" customWidth="1"/>
    <col min="9" max="9" width="14.375" customWidth="1"/>
  </cols>
  <sheetData>
    <row r="1" spans="1:9" ht="28.5" x14ac:dyDescent="0.45">
      <c r="A1" s="3" t="s">
        <v>29</v>
      </c>
    </row>
    <row r="2" spans="1:9" ht="23.25" x14ac:dyDescent="0.35">
      <c r="A2" s="1" t="s">
        <v>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7</v>
      </c>
      <c r="G2" s="1" t="s">
        <v>12</v>
      </c>
      <c r="H2" s="1" t="s">
        <v>4</v>
      </c>
      <c r="I2" s="1" t="s">
        <v>10</v>
      </c>
    </row>
    <row r="3" spans="1:9" x14ac:dyDescent="0.35">
      <c r="B3" s="7" t="s">
        <v>6</v>
      </c>
      <c r="C3" s="8" t="s">
        <v>18</v>
      </c>
      <c r="D3" s="8">
        <v>4</v>
      </c>
      <c r="E3" s="6">
        <v>24000</v>
      </c>
      <c r="F3" s="6">
        <f>D3*E3</f>
        <v>96000</v>
      </c>
      <c r="G3" s="9" t="s">
        <v>15</v>
      </c>
      <c r="H3" t="s">
        <v>8</v>
      </c>
      <c r="I3" t="s">
        <v>9</v>
      </c>
    </row>
    <row r="4" spans="1:9" x14ac:dyDescent="0.35">
      <c r="B4" s="8" t="s">
        <v>11</v>
      </c>
      <c r="C4" s="8" t="s">
        <v>18</v>
      </c>
      <c r="D4" s="8">
        <v>2</v>
      </c>
      <c r="E4" s="6">
        <v>24000</v>
      </c>
      <c r="F4" s="6">
        <f>D4*E4</f>
        <v>48000</v>
      </c>
      <c r="G4" s="10" t="s">
        <v>16</v>
      </c>
      <c r="H4" t="s">
        <v>9</v>
      </c>
      <c r="I4" t="s">
        <v>9</v>
      </c>
    </row>
    <row r="5" spans="1:9" x14ac:dyDescent="0.35">
      <c r="B5" s="8" t="s">
        <v>23</v>
      </c>
      <c r="C5" s="8" t="s">
        <v>14</v>
      </c>
      <c r="D5" s="8">
        <v>1</v>
      </c>
      <c r="E5" s="6">
        <v>24000</v>
      </c>
      <c r="F5" s="6">
        <f t="shared" ref="F5:F11" si="0">D5*E5</f>
        <v>24000</v>
      </c>
      <c r="G5" s="9" t="s">
        <v>15</v>
      </c>
      <c r="H5" t="s">
        <v>9</v>
      </c>
      <c r="I5" t="s">
        <v>9</v>
      </c>
    </row>
    <row r="6" spans="1:9" x14ac:dyDescent="0.35">
      <c r="B6" s="8" t="s">
        <v>13</v>
      </c>
      <c r="C6" s="8" t="s">
        <v>18</v>
      </c>
      <c r="D6" s="8">
        <v>1</v>
      </c>
      <c r="E6" s="6">
        <v>24000</v>
      </c>
      <c r="F6" s="6">
        <f t="shared" si="0"/>
        <v>24000</v>
      </c>
      <c r="G6" s="9" t="s">
        <v>15</v>
      </c>
      <c r="H6" t="s">
        <v>9</v>
      </c>
      <c r="I6" t="s">
        <v>9</v>
      </c>
    </row>
    <row r="7" spans="1:9" x14ac:dyDescent="0.35">
      <c r="B7" s="8" t="s">
        <v>17</v>
      </c>
      <c r="C7" s="8" t="s">
        <v>18</v>
      </c>
      <c r="D7" s="8">
        <v>3</v>
      </c>
      <c r="E7" s="6">
        <v>24000</v>
      </c>
      <c r="F7" s="6">
        <f t="shared" si="0"/>
        <v>72000</v>
      </c>
      <c r="G7" s="10" t="s">
        <v>16</v>
      </c>
      <c r="H7" t="s">
        <v>9</v>
      </c>
      <c r="I7" t="s">
        <v>9</v>
      </c>
    </row>
    <row r="8" spans="1:9" x14ac:dyDescent="0.35">
      <c r="B8" s="8" t="s">
        <v>19</v>
      </c>
      <c r="C8" s="8" t="s">
        <v>18</v>
      </c>
      <c r="D8" s="8">
        <v>3</v>
      </c>
      <c r="E8" s="6">
        <v>24000</v>
      </c>
      <c r="F8" s="6">
        <f t="shared" si="0"/>
        <v>72000</v>
      </c>
      <c r="G8" s="10" t="s">
        <v>16</v>
      </c>
      <c r="H8" t="s">
        <v>9</v>
      </c>
      <c r="I8" t="s">
        <v>9</v>
      </c>
    </row>
    <row r="9" spans="1:9" x14ac:dyDescent="0.35">
      <c r="B9" s="8"/>
      <c r="C9" s="8" t="s">
        <v>21</v>
      </c>
      <c r="D9" s="8">
        <v>1</v>
      </c>
      <c r="E9" s="6">
        <v>110000</v>
      </c>
      <c r="F9" s="6">
        <f t="shared" si="0"/>
        <v>110000</v>
      </c>
      <c r="G9" s="10" t="s">
        <v>16</v>
      </c>
      <c r="H9" t="s">
        <v>9</v>
      </c>
      <c r="I9" t="s">
        <v>9</v>
      </c>
    </row>
    <row r="10" spans="1:9" x14ac:dyDescent="0.35">
      <c r="B10" s="8"/>
      <c r="C10" s="33" t="s">
        <v>20</v>
      </c>
      <c r="D10" s="33">
        <v>10</v>
      </c>
      <c r="E10" s="34">
        <v>4000</v>
      </c>
      <c r="F10" s="34">
        <f t="shared" si="0"/>
        <v>40000</v>
      </c>
      <c r="G10" s="10" t="s">
        <v>16</v>
      </c>
      <c r="H10" t="s">
        <v>9</v>
      </c>
      <c r="I10" t="s">
        <v>9</v>
      </c>
    </row>
    <row r="11" spans="1:9" x14ac:dyDescent="0.35">
      <c r="B11" s="8"/>
      <c r="C11" s="33" t="s">
        <v>22</v>
      </c>
      <c r="D11" s="33">
        <v>5</v>
      </c>
      <c r="E11" s="34">
        <v>2400</v>
      </c>
      <c r="F11" s="34">
        <f t="shared" si="0"/>
        <v>12000</v>
      </c>
      <c r="G11" s="10" t="s">
        <v>16</v>
      </c>
      <c r="H11" t="s">
        <v>9</v>
      </c>
      <c r="I11" t="s">
        <v>9</v>
      </c>
    </row>
    <row r="12" spans="1:9" x14ac:dyDescent="0.35">
      <c r="G12" s="32">
        <f>F10+F11</f>
        <v>52000</v>
      </c>
    </row>
    <row r="13" spans="1:9" x14ac:dyDescent="0.35">
      <c r="B13" s="5" t="s">
        <v>26</v>
      </c>
      <c r="E13" s="2">
        <v>123720</v>
      </c>
    </row>
    <row r="14" spans="1:9" x14ac:dyDescent="0.35">
      <c r="E14" s="32">
        <f>F9+F10+F11</f>
        <v>162000</v>
      </c>
    </row>
    <row r="15" spans="1:9" x14ac:dyDescent="0.35">
      <c r="E15" s="32">
        <f>E13-E14</f>
        <v>-38280</v>
      </c>
      <c r="F15" s="4">
        <f>SUM(F3:F14)</f>
        <v>498000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6"/>
  <sheetViews>
    <sheetView workbookViewId="0">
      <selection activeCell="C16" sqref="C16"/>
    </sheetView>
  </sheetViews>
  <sheetFormatPr defaultRowHeight="21" x14ac:dyDescent="0.35"/>
  <cols>
    <col min="1" max="1" width="10.5" customWidth="1"/>
    <col min="2" max="2" width="21.25" customWidth="1"/>
    <col min="3" max="3" width="51.875" customWidth="1"/>
    <col min="4" max="4" width="14.375" customWidth="1"/>
    <col min="5" max="5" width="13.5" customWidth="1"/>
    <col min="6" max="6" width="19.375" customWidth="1"/>
    <col min="7" max="7" width="23" customWidth="1"/>
    <col min="8" max="8" width="34.125" customWidth="1"/>
    <col min="9" max="9" width="14.375" customWidth="1"/>
  </cols>
  <sheetData>
    <row r="1" spans="1:10" ht="28.5" x14ac:dyDescent="0.45">
      <c r="A1" s="3" t="s">
        <v>30</v>
      </c>
    </row>
    <row r="2" spans="1:10" ht="23.25" x14ac:dyDescent="0.35">
      <c r="A2" s="1" t="s">
        <v>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7</v>
      </c>
      <c r="G2" s="1" t="s">
        <v>12</v>
      </c>
      <c r="H2" s="1" t="s">
        <v>4</v>
      </c>
      <c r="I2" s="1" t="s">
        <v>10</v>
      </c>
    </row>
    <row r="3" spans="1:10" x14ac:dyDescent="0.35">
      <c r="A3">
        <v>1</v>
      </c>
      <c r="B3" s="7" t="s">
        <v>6</v>
      </c>
      <c r="C3" s="8" t="s">
        <v>18</v>
      </c>
      <c r="D3" s="8">
        <v>1</v>
      </c>
      <c r="E3" s="6">
        <v>24000</v>
      </c>
      <c r="F3" s="6">
        <f t="shared" ref="F3:F11" si="0">D3*E3</f>
        <v>24000</v>
      </c>
      <c r="G3" s="9" t="s">
        <v>15</v>
      </c>
      <c r="H3" s="8" t="s">
        <v>8</v>
      </c>
      <c r="I3" s="8" t="s">
        <v>9</v>
      </c>
      <c r="J3" t="s">
        <v>24</v>
      </c>
    </row>
    <row r="4" spans="1:10" x14ac:dyDescent="0.35">
      <c r="B4" s="7"/>
      <c r="C4" s="8" t="s">
        <v>18</v>
      </c>
      <c r="D4" s="8">
        <v>2</v>
      </c>
      <c r="E4" s="6">
        <v>24000</v>
      </c>
      <c r="F4" s="6">
        <f t="shared" si="0"/>
        <v>48000</v>
      </c>
      <c r="G4" s="11">
        <f>SUM(F3:F4)</f>
        <v>72000</v>
      </c>
      <c r="H4" s="8"/>
      <c r="I4" s="8"/>
      <c r="J4" t="s">
        <v>41</v>
      </c>
    </row>
    <row r="5" spans="1:10" x14ac:dyDescent="0.35">
      <c r="B5" s="8" t="s">
        <v>25</v>
      </c>
      <c r="C5" s="8" t="s">
        <v>18</v>
      </c>
      <c r="D5" s="8">
        <v>3</v>
      </c>
      <c r="E5" s="6">
        <v>24000</v>
      </c>
      <c r="F5" s="6">
        <f t="shared" si="0"/>
        <v>72000</v>
      </c>
      <c r="G5" s="10" t="s">
        <v>32</v>
      </c>
      <c r="H5" s="8"/>
      <c r="I5" s="8"/>
      <c r="J5" t="s">
        <v>42</v>
      </c>
    </row>
    <row r="6" spans="1:10" x14ac:dyDescent="0.35">
      <c r="B6" s="8"/>
      <c r="C6" s="8" t="s">
        <v>31</v>
      </c>
      <c r="D6" s="8">
        <v>1</v>
      </c>
      <c r="E6" s="6">
        <v>19000</v>
      </c>
      <c r="F6" s="6">
        <f t="shared" si="0"/>
        <v>19000</v>
      </c>
      <c r="G6" s="10">
        <f>SUM(F5:F6)</f>
        <v>91000</v>
      </c>
      <c r="H6" s="8"/>
      <c r="I6" s="8"/>
    </row>
    <row r="7" spans="1:10" x14ac:dyDescent="0.35">
      <c r="B7" s="8" t="s">
        <v>27</v>
      </c>
      <c r="C7" s="8" t="s">
        <v>18</v>
      </c>
      <c r="D7" s="8">
        <v>2</v>
      </c>
      <c r="E7" s="6">
        <v>24000</v>
      </c>
      <c r="F7" s="6">
        <f t="shared" si="0"/>
        <v>48000</v>
      </c>
      <c r="G7" s="9" t="s">
        <v>15</v>
      </c>
      <c r="H7" s="8"/>
      <c r="I7" s="8"/>
      <c r="J7" t="s">
        <v>43</v>
      </c>
    </row>
    <row r="8" spans="1:10" x14ac:dyDescent="0.35">
      <c r="B8" s="8"/>
      <c r="C8" s="8" t="s">
        <v>45</v>
      </c>
      <c r="D8" s="8">
        <v>2</v>
      </c>
      <c r="E8" s="6">
        <v>24000</v>
      </c>
      <c r="F8" s="6">
        <f t="shared" si="0"/>
        <v>48000</v>
      </c>
      <c r="G8" s="9"/>
      <c r="H8" s="8"/>
      <c r="I8" s="8"/>
    </row>
    <row r="9" spans="1:10" x14ac:dyDescent="0.35">
      <c r="B9" s="8"/>
      <c r="C9" s="8" t="s">
        <v>28</v>
      </c>
      <c r="D9" s="8">
        <v>2</v>
      </c>
      <c r="E9" s="6">
        <v>5000</v>
      </c>
      <c r="F9" s="6">
        <f t="shared" si="0"/>
        <v>10000</v>
      </c>
      <c r="G9" s="11">
        <f>SUM(F7:F9)</f>
        <v>106000</v>
      </c>
      <c r="H9" s="8"/>
      <c r="I9" s="8"/>
      <c r="J9" t="s">
        <v>43</v>
      </c>
    </row>
    <row r="10" spans="1:10" x14ac:dyDescent="0.35">
      <c r="B10" s="8" t="s">
        <v>36</v>
      </c>
      <c r="C10" s="8" t="s">
        <v>46</v>
      </c>
      <c r="D10" s="8">
        <v>2</v>
      </c>
      <c r="E10" s="6">
        <v>19000</v>
      </c>
      <c r="F10" s="6">
        <f t="shared" si="0"/>
        <v>38000</v>
      </c>
      <c r="G10" s="9"/>
      <c r="H10" s="8"/>
      <c r="I10" s="8"/>
    </row>
    <row r="11" spans="1:10" x14ac:dyDescent="0.35">
      <c r="B11" s="8"/>
      <c r="C11" s="8" t="s">
        <v>45</v>
      </c>
      <c r="D11" s="8">
        <v>1</v>
      </c>
      <c r="E11" s="6">
        <v>24000</v>
      </c>
      <c r="F11" s="6">
        <f t="shared" si="0"/>
        <v>24000</v>
      </c>
      <c r="G11" s="10">
        <f>SUM(F10:F11)</f>
        <v>62000</v>
      </c>
      <c r="H11" s="8"/>
      <c r="I11" s="8"/>
    </row>
    <row r="12" spans="1:10" x14ac:dyDescent="0.35">
      <c r="B12" s="8"/>
      <c r="C12" s="8"/>
      <c r="D12" s="8"/>
      <c r="E12" s="6"/>
      <c r="F12" s="6"/>
      <c r="G12" s="10"/>
      <c r="H12" s="8"/>
      <c r="I12" s="8"/>
    </row>
    <row r="13" spans="1:10" x14ac:dyDescent="0.35">
      <c r="B13" s="8" t="s">
        <v>33</v>
      </c>
      <c r="C13" s="8" t="s">
        <v>18</v>
      </c>
      <c r="D13" s="8">
        <v>2</v>
      </c>
      <c r="E13" s="6">
        <v>24000</v>
      </c>
      <c r="F13" s="6">
        <f>D13*E13</f>
        <v>48000</v>
      </c>
      <c r="G13" s="10"/>
      <c r="H13" s="8"/>
      <c r="I13" s="8"/>
    </row>
    <row r="14" spans="1:10" x14ac:dyDescent="0.35">
      <c r="B14" s="8" t="s">
        <v>34</v>
      </c>
      <c r="C14" s="8" t="s">
        <v>35</v>
      </c>
      <c r="D14" s="8">
        <v>1</v>
      </c>
      <c r="E14" s="6">
        <v>5000</v>
      </c>
      <c r="F14" s="6">
        <f t="shared" ref="F14:F18" si="1">D14*E14</f>
        <v>5000</v>
      </c>
      <c r="G14" s="10"/>
      <c r="H14" s="8"/>
      <c r="I14" s="8"/>
      <c r="J14" t="s">
        <v>44</v>
      </c>
    </row>
    <row r="15" spans="1:10" x14ac:dyDescent="0.35">
      <c r="B15" s="8" t="s">
        <v>36</v>
      </c>
      <c r="C15" s="8" t="s">
        <v>38</v>
      </c>
      <c r="D15" s="8">
        <v>5</v>
      </c>
      <c r="E15" s="6">
        <v>5000</v>
      </c>
      <c r="F15" s="6">
        <f t="shared" si="1"/>
        <v>25000</v>
      </c>
      <c r="G15" s="10"/>
      <c r="H15" s="8"/>
      <c r="I15" s="8"/>
    </row>
    <row r="16" spans="1:10" x14ac:dyDescent="0.35">
      <c r="B16" s="8" t="s">
        <v>39</v>
      </c>
      <c r="C16" s="8" t="s">
        <v>37</v>
      </c>
      <c r="D16" s="8">
        <v>2</v>
      </c>
      <c r="E16" s="6">
        <v>2000</v>
      </c>
      <c r="F16" s="6">
        <f t="shared" si="1"/>
        <v>4000</v>
      </c>
      <c r="G16" s="10"/>
      <c r="H16" s="8"/>
      <c r="I16" s="8"/>
    </row>
    <row r="17" spans="2:9" x14ac:dyDescent="0.35">
      <c r="B17" s="8" t="s">
        <v>40</v>
      </c>
      <c r="C17" s="8"/>
      <c r="D17" s="8">
        <v>1</v>
      </c>
      <c r="E17" s="6">
        <v>1500</v>
      </c>
      <c r="F17" s="6">
        <f t="shared" si="1"/>
        <v>1500</v>
      </c>
      <c r="G17" s="8"/>
      <c r="H17" s="8"/>
      <c r="I17" s="8"/>
    </row>
    <row r="18" spans="2:9" x14ac:dyDescent="0.35">
      <c r="B18" s="12" t="s">
        <v>47</v>
      </c>
      <c r="C18" s="12" t="s">
        <v>84</v>
      </c>
      <c r="D18" s="12">
        <v>1</v>
      </c>
      <c r="E18" s="13">
        <v>70000</v>
      </c>
      <c r="F18" s="13">
        <f t="shared" si="1"/>
        <v>70000</v>
      </c>
    </row>
    <row r="20" spans="2:9" x14ac:dyDescent="0.35">
      <c r="F20" s="4">
        <f>SUM(F3:F19)</f>
        <v>484500</v>
      </c>
    </row>
    <row r="22" spans="2:9" x14ac:dyDescent="0.35">
      <c r="C22" s="8" t="s">
        <v>18</v>
      </c>
      <c r="D22">
        <v>11</v>
      </c>
    </row>
    <row r="23" spans="2:9" x14ac:dyDescent="0.35">
      <c r="C23" s="8" t="s">
        <v>31</v>
      </c>
      <c r="D23">
        <v>1</v>
      </c>
    </row>
    <row r="24" spans="2:9" x14ac:dyDescent="0.35">
      <c r="C24" s="8" t="s">
        <v>45</v>
      </c>
      <c r="D24">
        <v>2</v>
      </c>
    </row>
    <row r="25" spans="2:9" x14ac:dyDescent="0.35">
      <c r="C25" s="8" t="s">
        <v>46</v>
      </c>
      <c r="D25">
        <v>2</v>
      </c>
    </row>
    <row r="26" spans="2:9" x14ac:dyDescent="0.35">
      <c r="D26">
        <f>SUM(D22:D25)</f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FC5D5-DFA9-48D8-9215-6FCBD18CC341}">
  <dimension ref="A3:B14"/>
  <sheetViews>
    <sheetView tabSelected="1" workbookViewId="0">
      <selection activeCell="D6" sqref="D6"/>
    </sheetView>
  </sheetViews>
  <sheetFormatPr defaultRowHeight="21" x14ac:dyDescent="0.35"/>
  <cols>
    <col min="1" max="1" width="30.875" bestFit="1" customWidth="1"/>
    <col min="2" max="2" width="12.75" bestFit="1" customWidth="1"/>
  </cols>
  <sheetData>
    <row r="3" spans="1:2" x14ac:dyDescent="0.35">
      <c r="A3" s="36" t="s">
        <v>85</v>
      </c>
      <c r="B3" t="s">
        <v>88</v>
      </c>
    </row>
    <row r="4" spans="1:2" x14ac:dyDescent="0.35">
      <c r="A4" s="37" t="s">
        <v>37</v>
      </c>
      <c r="B4" s="38">
        <v>2</v>
      </c>
    </row>
    <row r="5" spans="1:2" x14ac:dyDescent="0.35">
      <c r="A5" s="37" t="s">
        <v>48</v>
      </c>
      <c r="B5" s="38">
        <v>1</v>
      </c>
    </row>
    <row r="6" spans="1:2" x14ac:dyDescent="0.35">
      <c r="A6" s="37" t="s">
        <v>38</v>
      </c>
      <c r="B6" s="38">
        <v>5</v>
      </c>
    </row>
    <row r="7" spans="1:2" x14ac:dyDescent="0.35">
      <c r="A7" s="37" t="s">
        <v>28</v>
      </c>
      <c r="B7" s="38">
        <v>2</v>
      </c>
    </row>
    <row r="8" spans="1:2" x14ac:dyDescent="0.35">
      <c r="A8" s="37" t="s">
        <v>18</v>
      </c>
      <c r="B8" s="38">
        <v>12</v>
      </c>
    </row>
    <row r="9" spans="1:2" x14ac:dyDescent="0.35">
      <c r="A9" s="37" t="s">
        <v>46</v>
      </c>
      <c r="B9" s="38">
        <v>2</v>
      </c>
    </row>
    <row r="10" spans="1:2" x14ac:dyDescent="0.35">
      <c r="A10" s="37" t="s">
        <v>45</v>
      </c>
      <c r="B10" s="38">
        <v>1</v>
      </c>
    </row>
    <row r="11" spans="1:2" x14ac:dyDescent="0.35">
      <c r="A11" s="37" t="s">
        <v>31</v>
      </c>
      <c r="B11" s="38">
        <v>1</v>
      </c>
    </row>
    <row r="12" spans="1:2" x14ac:dyDescent="0.35">
      <c r="A12" s="37" t="s">
        <v>35</v>
      </c>
      <c r="B12" s="38">
        <v>1</v>
      </c>
    </row>
    <row r="13" spans="1:2" x14ac:dyDescent="0.35">
      <c r="A13" s="37" t="s">
        <v>86</v>
      </c>
      <c r="B13" s="38">
        <v>1</v>
      </c>
    </row>
    <row r="14" spans="1:2" x14ac:dyDescent="0.35">
      <c r="A14" s="37" t="s">
        <v>87</v>
      </c>
      <c r="B14" s="38">
        <v>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9"/>
  <sheetViews>
    <sheetView workbookViewId="0">
      <selection activeCell="C2" sqref="C2:E17"/>
    </sheetView>
  </sheetViews>
  <sheetFormatPr defaultRowHeight="21" x14ac:dyDescent="0.35"/>
  <cols>
    <col min="1" max="1" width="10.5" customWidth="1"/>
    <col min="2" max="2" width="21.25" customWidth="1"/>
    <col min="3" max="3" width="51.875" customWidth="1"/>
    <col min="4" max="4" width="14.375" customWidth="1"/>
    <col min="5" max="5" width="13.5" customWidth="1"/>
    <col min="6" max="6" width="19.375" customWidth="1"/>
    <col min="7" max="7" width="23" customWidth="1"/>
    <col min="8" max="8" width="34.125" customWidth="1"/>
    <col min="9" max="9" width="14.375" customWidth="1"/>
  </cols>
  <sheetData>
    <row r="1" spans="1:10" ht="28.5" x14ac:dyDescent="0.45">
      <c r="A1" s="3" t="s">
        <v>30</v>
      </c>
    </row>
    <row r="2" spans="1:10" ht="23.25" x14ac:dyDescent="0.35">
      <c r="A2" s="1" t="s">
        <v>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7</v>
      </c>
      <c r="G2" s="1" t="s">
        <v>12</v>
      </c>
      <c r="H2" s="1" t="s">
        <v>4</v>
      </c>
      <c r="I2" s="1" t="s">
        <v>10</v>
      </c>
    </row>
    <row r="3" spans="1:10" x14ac:dyDescent="0.35">
      <c r="A3">
        <v>1</v>
      </c>
      <c r="B3" s="7" t="s">
        <v>6</v>
      </c>
      <c r="C3" s="8" t="s">
        <v>18</v>
      </c>
      <c r="D3" s="8">
        <v>1</v>
      </c>
      <c r="E3" s="6">
        <v>24000</v>
      </c>
      <c r="F3" s="6">
        <f t="shared" ref="F3:F10" si="0">D3*E3</f>
        <v>24000</v>
      </c>
      <c r="G3" s="9" t="s">
        <v>15</v>
      </c>
      <c r="H3" s="8" t="s">
        <v>8</v>
      </c>
      <c r="I3" s="8" t="s">
        <v>9</v>
      </c>
      <c r="J3" t="s">
        <v>24</v>
      </c>
    </row>
    <row r="4" spans="1:10" x14ac:dyDescent="0.35">
      <c r="B4" s="7"/>
      <c r="C4" s="8" t="s">
        <v>18</v>
      </c>
      <c r="D4" s="8">
        <v>2</v>
      </c>
      <c r="E4" s="6">
        <v>24000</v>
      </c>
      <c r="F4" s="6">
        <f t="shared" si="0"/>
        <v>48000</v>
      </c>
      <c r="G4" s="11">
        <f>SUM(F3:F4)</f>
        <v>72000</v>
      </c>
      <c r="H4" s="8"/>
      <c r="I4" s="8"/>
      <c r="J4" t="s">
        <v>41</v>
      </c>
    </row>
    <row r="5" spans="1:10" x14ac:dyDescent="0.35">
      <c r="B5" s="8" t="s">
        <v>25</v>
      </c>
      <c r="C5" s="8" t="s">
        <v>18</v>
      </c>
      <c r="D5" s="8">
        <v>3</v>
      </c>
      <c r="E5" s="6">
        <v>24000</v>
      </c>
      <c r="F5" s="6">
        <f t="shared" si="0"/>
        <v>72000</v>
      </c>
      <c r="G5" s="10" t="s">
        <v>32</v>
      </c>
      <c r="H5" s="8"/>
      <c r="I5" s="8"/>
      <c r="J5" t="s">
        <v>42</v>
      </c>
    </row>
    <row r="6" spans="1:10" x14ac:dyDescent="0.35">
      <c r="B6" s="8"/>
      <c r="C6" s="8" t="s">
        <v>31</v>
      </c>
      <c r="D6" s="8">
        <v>1</v>
      </c>
      <c r="E6" s="6">
        <v>19000</v>
      </c>
      <c r="F6" s="6">
        <f t="shared" si="0"/>
        <v>19000</v>
      </c>
      <c r="G6" s="10">
        <f>SUM(F5:F6)</f>
        <v>91000</v>
      </c>
      <c r="H6" s="8"/>
      <c r="I6" s="8"/>
    </row>
    <row r="7" spans="1:10" x14ac:dyDescent="0.35">
      <c r="B7" s="8" t="s">
        <v>27</v>
      </c>
      <c r="C7" s="8" t="s">
        <v>18</v>
      </c>
      <c r="D7" s="8">
        <v>4</v>
      </c>
      <c r="E7" s="6">
        <v>24000</v>
      </c>
      <c r="F7" s="6">
        <f t="shared" si="0"/>
        <v>96000</v>
      </c>
      <c r="G7" s="9" t="s">
        <v>15</v>
      </c>
      <c r="H7" s="8"/>
      <c r="I7" s="8"/>
      <c r="J7" t="s">
        <v>43</v>
      </c>
    </row>
    <row r="8" spans="1:10" x14ac:dyDescent="0.35">
      <c r="B8" s="8"/>
      <c r="C8" s="8" t="s">
        <v>28</v>
      </c>
      <c r="D8" s="8">
        <v>2</v>
      </c>
      <c r="E8" s="6">
        <v>5000</v>
      </c>
      <c r="F8" s="6">
        <f t="shared" si="0"/>
        <v>10000</v>
      </c>
      <c r="G8" s="11">
        <f>SUM(F7:F8)</f>
        <v>106000</v>
      </c>
      <c r="H8" s="8"/>
      <c r="I8" s="8"/>
      <c r="J8" t="s">
        <v>43</v>
      </c>
    </row>
    <row r="9" spans="1:10" x14ac:dyDescent="0.35">
      <c r="B9" s="8" t="s">
        <v>36</v>
      </c>
      <c r="C9" s="8" t="s">
        <v>46</v>
      </c>
      <c r="D9" s="8">
        <v>2</v>
      </c>
      <c r="E9" s="6">
        <v>19000</v>
      </c>
      <c r="F9" s="6">
        <f t="shared" si="0"/>
        <v>38000</v>
      </c>
      <c r="G9" s="9"/>
      <c r="H9" s="8"/>
      <c r="I9" s="8"/>
    </row>
    <row r="10" spans="1:10" x14ac:dyDescent="0.35">
      <c r="B10" s="8"/>
      <c r="C10" s="8" t="s">
        <v>45</v>
      </c>
      <c r="D10" s="8">
        <v>1</v>
      </c>
      <c r="E10" s="6">
        <v>24000</v>
      </c>
      <c r="F10" s="6">
        <f t="shared" si="0"/>
        <v>24000</v>
      </c>
      <c r="G10" s="10">
        <f>SUM(F9:F10)</f>
        <v>62000</v>
      </c>
      <c r="H10" s="8"/>
      <c r="I10" s="8"/>
    </row>
    <row r="11" spans="1:10" x14ac:dyDescent="0.35">
      <c r="B11" s="8"/>
      <c r="C11" s="8"/>
      <c r="D11" s="8"/>
      <c r="E11" s="6"/>
      <c r="F11" s="6"/>
      <c r="G11" s="10"/>
      <c r="H11" s="8"/>
      <c r="I11" s="8"/>
    </row>
    <row r="12" spans="1:10" x14ac:dyDescent="0.35">
      <c r="B12" s="8" t="s">
        <v>33</v>
      </c>
      <c r="C12" s="8" t="s">
        <v>18</v>
      </c>
      <c r="D12" s="8">
        <v>2</v>
      </c>
      <c r="E12" s="6">
        <v>24000</v>
      </c>
      <c r="F12" s="6">
        <f>D12*E12</f>
        <v>48000</v>
      </c>
      <c r="G12" s="10"/>
      <c r="H12" s="8"/>
      <c r="I12" s="8"/>
    </row>
    <row r="13" spans="1:10" x14ac:dyDescent="0.35">
      <c r="B13" s="8" t="s">
        <v>34</v>
      </c>
      <c r="C13" s="8" t="s">
        <v>35</v>
      </c>
      <c r="D13" s="8">
        <v>1</v>
      </c>
      <c r="E13" s="6">
        <v>5000</v>
      </c>
      <c r="F13" s="6">
        <f t="shared" ref="F13:F17" si="1">D13*E13</f>
        <v>5000</v>
      </c>
      <c r="G13" s="10"/>
      <c r="H13" s="8"/>
      <c r="I13" s="8"/>
      <c r="J13" t="s">
        <v>44</v>
      </c>
    </row>
    <row r="14" spans="1:10" x14ac:dyDescent="0.35">
      <c r="B14" s="8" t="s">
        <v>36</v>
      </c>
      <c r="C14" s="8" t="s">
        <v>38</v>
      </c>
      <c r="D14" s="8">
        <v>5</v>
      </c>
      <c r="E14" s="6">
        <v>5000</v>
      </c>
      <c r="F14" s="6">
        <f t="shared" si="1"/>
        <v>25000</v>
      </c>
      <c r="G14" s="10"/>
      <c r="H14" s="8"/>
      <c r="I14" s="8"/>
    </row>
    <row r="15" spans="1:10" x14ac:dyDescent="0.35">
      <c r="B15" s="8" t="s">
        <v>39</v>
      </c>
      <c r="C15" s="8" t="s">
        <v>37</v>
      </c>
      <c r="D15" s="8">
        <v>2</v>
      </c>
      <c r="E15" s="6">
        <v>2000</v>
      </c>
      <c r="F15" s="6">
        <f t="shared" si="1"/>
        <v>4000</v>
      </c>
      <c r="G15" s="10"/>
      <c r="H15" s="8"/>
      <c r="I15" s="8"/>
    </row>
    <row r="16" spans="1:10" x14ac:dyDescent="0.35">
      <c r="B16" s="8" t="s">
        <v>40</v>
      </c>
      <c r="C16" s="8"/>
      <c r="D16" s="8">
        <v>1</v>
      </c>
      <c r="E16" s="6">
        <v>1500</v>
      </c>
      <c r="F16" s="6">
        <f t="shared" si="1"/>
        <v>1500</v>
      </c>
      <c r="G16" s="8"/>
      <c r="H16" s="8"/>
      <c r="I16" s="8"/>
    </row>
    <row r="17" spans="2:6" x14ac:dyDescent="0.35">
      <c r="B17" s="12" t="s">
        <v>47</v>
      </c>
      <c r="C17" s="12" t="s">
        <v>48</v>
      </c>
      <c r="D17" s="12">
        <v>1</v>
      </c>
      <c r="E17" s="13">
        <v>70000</v>
      </c>
      <c r="F17" s="13">
        <f t="shared" si="1"/>
        <v>70000</v>
      </c>
    </row>
    <row r="19" spans="2:6" x14ac:dyDescent="0.35">
      <c r="F19" s="4">
        <f>SUM(F3:F18)</f>
        <v>484500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รายการสรุป</vt:lpstr>
      <vt:lpstr>รอบี่ 1 OK</vt:lpstr>
      <vt:lpstr>รอบี่ 2</vt:lpstr>
      <vt:lpstr>Sheet1</vt:lpstr>
      <vt:lpstr>รอบี่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thatthep dolsophon</dc:creator>
  <cp:lastModifiedBy>kanassanan.phoo</cp:lastModifiedBy>
  <cp:lastPrinted>2025-04-24T02:53:11Z</cp:lastPrinted>
  <dcterms:created xsi:type="dcterms:W3CDTF">2024-10-04T03:51:32Z</dcterms:created>
  <dcterms:modified xsi:type="dcterms:W3CDTF">2025-07-21T05:49:17Z</dcterms:modified>
</cp:coreProperties>
</file>